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4x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Agilent Technologies</author>
  </authors>
  <commentList>
    <comment ref="E5" authorId="0">
      <text>
        <r>
          <rPr>
            <b/>
            <sz val="8"/>
            <rFont val="Tahoma"/>
            <family val="0"/>
          </rPr>
          <t>1.) 
Besetzungszahlen eingeben</t>
        </r>
        <r>
          <rPr>
            <sz val="8"/>
            <rFont val="Tahoma"/>
            <family val="0"/>
          </rPr>
          <t xml:space="preserve">
Nicht benötigte Felder leer lassen. 
Nicht 0 eintragen</t>
        </r>
      </text>
    </comment>
    <comment ref="L20" authorId="0">
      <text>
        <r>
          <rPr>
            <b/>
            <sz val="8"/>
            <rFont val="Tahoma"/>
            <family val="0"/>
          </rPr>
          <t>7.) 
Signifikanzen ablesen</t>
        </r>
      </text>
    </comment>
    <comment ref="E19" authorId="0">
      <text>
        <r>
          <rPr>
            <b/>
            <sz val="8"/>
            <rFont val="Tahoma"/>
            <family val="0"/>
          </rPr>
          <t>2.) 
Berechnung der Erwartungswerte aufgrund der Randhäufigkeiten</t>
        </r>
      </text>
    </comment>
    <comment ref="E30" authorId="0">
      <text>
        <r>
          <rPr>
            <b/>
            <sz val="8"/>
            <rFont val="Tahoma"/>
            <family val="0"/>
          </rPr>
          <t xml:space="preserve">3.) 
Berechnung der Prüfgrössen </t>
        </r>
      </text>
    </comment>
    <comment ref="I19" authorId="0">
      <text>
        <r>
          <rPr>
            <b/>
            <sz val="8"/>
            <rFont val="Tahoma"/>
            <family val="0"/>
          </rPr>
          <t>5.) 
Berechnung der Bonferroni Adjustierung</t>
        </r>
      </text>
    </comment>
    <comment ref="I17" authorId="0">
      <text>
        <r>
          <rPr>
            <b/>
            <sz val="8"/>
            <rFont val="Tahoma"/>
            <family val="0"/>
          </rPr>
          <t>4.) 
Gewünschtes Signifikanzniveau eingeben</t>
        </r>
      </text>
    </comment>
    <comment ref="J30" authorId="0">
      <text>
        <r>
          <rPr>
            <b/>
            <sz val="8"/>
            <rFont val="Tahoma"/>
            <family val="0"/>
          </rPr>
          <t>6.) 
Berechnung der Überschreitungsanteile.</t>
        </r>
      </text>
    </comment>
  </commentList>
</comments>
</file>

<file path=xl/sharedStrings.xml><?xml version="1.0" encoding="utf-8"?>
<sst xmlns="http://schemas.openxmlformats.org/spreadsheetml/2006/main" count="12" uniqueCount="12">
  <si>
    <t>Uij</t>
  </si>
  <si>
    <t>Alpha</t>
  </si>
  <si>
    <t xml:space="preserve">Fuchs-Kenett Test. </t>
  </si>
  <si>
    <t xml:space="preserve">Test auf Ausreisser bei Häufigkeiten in Kontingenztafeln. </t>
  </si>
  <si>
    <t>Erwartungswerte</t>
  </si>
  <si>
    <t>Bonferroni</t>
  </si>
  <si>
    <t>Gewünschter Signifikanzlevel</t>
  </si>
  <si>
    <t>Anzahl zu testender Felder</t>
  </si>
  <si>
    <t>Signifikanztabelle</t>
  </si>
  <si>
    <t>Spalten</t>
  </si>
  <si>
    <t>Zeilen</t>
  </si>
  <si>
    <t>Dieser Test detektiert überzufällig stark oder schwach besetzte Zellen in beliebigen Kontingenztafeln. (Hier bis max. 4x8)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</si>
</sst>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0000"/>
    <numFmt numFmtId="173" formatCode="0.00000000"/>
    <numFmt numFmtId="174" formatCode="0.0%"/>
  </numFmts>
  <fonts count="10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9" fontId="2" fillId="0" borderId="0" xfId="21" applyFont="1" applyAlignment="1">
      <alignment horizontal="center"/>
    </xf>
    <xf numFmtId="10" fontId="2" fillId="0" borderId="0" xfId="21" applyNumberFormat="1" applyFont="1" applyAlignment="1">
      <alignment horizontal="center"/>
    </xf>
    <xf numFmtId="0" fontId="0" fillId="0" borderId="0" xfId="0" applyFont="1" applyAlignment="1">
      <alignment horizontal="right"/>
    </xf>
    <xf numFmtId="10" fontId="0" fillId="0" borderId="1" xfId="21" applyNumberFormat="1" applyBorder="1" applyAlignment="1">
      <alignment horizontal="center"/>
    </xf>
    <xf numFmtId="10" fontId="0" fillId="0" borderId="10" xfId="21" applyNumberFormat="1" applyBorder="1" applyAlignment="1">
      <alignment horizontal="center"/>
    </xf>
    <xf numFmtId="10" fontId="0" fillId="0" borderId="12" xfId="21" applyNumberFormat="1" applyBorder="1" applyAlignment="1">
      <alignment horizontal="center"/>
    </xf>
    <xf numFmtId="10" fontId="0" fillId="0" borderId="13" xfId="21" applyNumberFormat="1" applyBorder="1" applyAlignment="1">
      <alignment horizontal="center"/>
    </xf>
    <xf numFmtId="10" fontId="0" fillId="0" borderId="14" xfId="21" applyNumberFormat="1" applyBorder="1" applyAlignment="1">
      <alignment horizontal="center"/>
    </xf>
    <xf numFmtId="10" fontId="0" fillId="0" borderId="2" xfId="21" applyNumberFormat="1" applyBorder="1" applyAlignment="1">
      <alignment horizontal="center"/>
    </xf>
    <xf numFmtId="10" fontId="0" fillId="0" borderId="15" xfId="21" applyNumberFormat="1" applyBorder="1" applyAlignment="1">
      <alignment horizontal="center"/>
    </xf>
    <xf numFmtId="10" fontId="0" fillId="0" borderId="11" xfId="21" applyNumberFormat="1" applyBorder="1" applyAlignment="1">
      <alignment horizontal="center"/>
    </xf>
    <xf numFmtId="10" fontId="0" fillId="0" borderId="3" xfId="21" applyNumberFormat="1" applyBorder="1" applyAlignment="1">
      <alignment horizontal="center"/>
    </xf>
    <xf numFmtId="0" fontId="1" fillId="4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right"/>
    </xf>
    <xf numFmtId="2" fontId="8" fillId="0" borderId="21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85725</xdr:rowOff>
    </xdr:from>
    <xdr:to>
      <xdr:col>6</xdr:col>
      <xdr:colOff>495300</xdr:colOff>
      <xdr:row>13</xdr:row>
      <xdr:rowOff>104775</xdr:rowOff>
    </xdr:to>
    <xdr:sp>
      <xdr:nvSpPr>
        <xdr:cNvPr id="1" name="Line 9"/>
        <xdr:cNvSpPr>
          <a:spLocks/>
        </xdr:cNvSpPr>
      </xdr:nvSpPr>
      <xdr:spPr>
        <a:xfrm flipH="1">
          <a:off x="2057400" y="1400175"/>
          <a:ext cx="108585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14</xdr:row>
      <xdr:rowOff>0</xdr:rowOff>
    </xdr:from>
    <xdr:to>
      <xdr:col>7</xdr:col>
      <xdr:colOff>581025</xdr:colOff>
      <xdr:row>21</xdr:row>
      <xdr:rowOff>114300</xdr:rowOff>
    </xdr:to>
    <xdr:sp>
      <xdr:nvSpPr>
        <xdr:cNvPr id="2" name="Line 10"/>
        <xdr:cNvSpPr>
          <a:spLocks/>
        </xdr:cNvSpPr>
      </xdr:nvSpPr>
      <xdr:spPr>
        <a:xfrm flipV="1">
          <a:off x="3524250" y="2305050"/>
          <a:ext cx="361950" cy="12954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11</xdr:row>
      <xdr:rowOff>114300</xdr:rowOff>
    </xdr:from>
    <xdr:to>
      <xdr:col>10</xdr:col>
      <xdr:colOff>28575</xdr:colOff>
      <xdr:row>16</xdr:row>
      <xdr:rowOff>95250</xdr:rowOff>
    </xdr:to>
    <xdr:sp>
      <xdr:nvSpPr>
        <xdr:cNvPr id="3" name="Line 11"/>
        <xdr:cNvSpPr>
          <a:spLocks/>
        </xdr:cNvSpPr>
      </xdr:nvSpPr>
      <xdr:spPr>
        <a:xfrm>
          <a:off x="4162425" y="1914525"/>
          <a:ext cx="133350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14</xdr:row>
      <xdr:rowOff>123825</xdr:rowOff>
    </xdr:from>
    <xdr:to>
      <xdr:col>5</xdr:col>
      <xdr:colOff>542925</xdr:colOff>
      <xdr:row>23</xdr:row>
      <xdr:rowOff>142875</xdr:rowOff>
    </xdr:to>
    <xdr:sp>
      <xdr:nvSpPr>
        <xdr:cNvPr id="4" name="Line 12"/>
        <xdr:cNvSpPr>
          <a:spLocks/>
        </xdr:cNvSpPr>
      </xdr:nvSpPr>
      <xdr:spPr>
        <a:xfrm>
          <a:off x="1981200" y="2428875"/>
          <a:ext cx="600075" cy="1543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16</xdr:row>
      <xdr:rowOff>0</xdr:rowOff>
    </xdr:from>
    <xdr:to>
      <xdr:col>11</xdr:col>
      <xdr:colOff>628650</xdr:colOff>
      <xdr:row>29</xdr:row>
      <xdr:rowOff>76200</xdr:rowOff>
    </xdr:to>
    <xdr:sp>
      <xdr:nvSpPr>
        <xdr:cNvPr id="5" name="Line 13"/>
        <xdr:cNvSpPr>
          <a:spLocks/>
        </xdr:cNvSpPr>
      </xdr:nvSpPr>
      <xdr:spPr>
        <a:xfrm>
          <a:off x="6153150" y="2628900"/>
          <a:ext cx="695325" cy="2305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21</xdr:row>
      <xdr:rowOff>28575</xdr:rowOff>
    </xdr:from>
    <xdr:to>
      <xdr:col>13</xdr:col>
      <xdr:colOff>28575</xdr:colOff>
      <xdr:row>29</xdr:row>
      <xdr:rowOff>66675</xdr:rowOff>
    </xdr:to>
    <xdr:sp>
      <xdr:nvSpPr>
        <xdr:cNvPr id="6" name="Line 14"/>
        <xdr:cNvSpPr>
          <a:spLocks/>
        </xdr:cNvSpPr>
      </xdr:nvSpPr>
      <xdr:spPr>
        <a:xfrm flipV="1">
          <a:off x="7058025" y="3514725"/>
          <a:ext cx="552450" cy="14097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4">
      <selection activeCell="O16" sqref="O16"/>
    </sheetView>
  </sheetViews>
  <sheetFormatPr defaultColWidth="9.140625" defaultRowHeight="12.75"/>
  <cols>
    <col min="1" max="1" width="6.00390625" style="1" customWidth="1"/>
    <col min="2" max="5" width="6.140625" style="1" customWidth="1"/>
    <col min="6" max="6" width="9.140625" style="1" customWidth="1"/>
    <col min="7" max="8" width="9.8515625" style="1" customWidth="1"/>
    <col min="9" max="12" width="11.28125" style="1" customWidth="1"/>
    <col min="13" max="16384" width="9.140625" style="1" customWidth="1"/>
  </cols>
  <sheetData>
    <row r="1" spans="1:14" ht="12.7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4"/>
      <c r="N1" s="44"/>
    </row>
    <row r="2" spans="1:14" ht="12.7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4"/>
      <c r="N2" s="44"/>
    </row>
    <row r="3" spans="1:14" ht="13.5" thickBot="1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4"/>
      <c r="N3" s="44"/>
    </row>
    <row r="4" spans="1:6" ht="13.5" thickBot="1">
      <c r="A4" s="10"/>
      <c r="B4" s="42" t="s">
        <v>9</v>
      </c>
      <c r="C4" s="34"/>
      <c r="D4" s="34"/>
      <c r="E4" s="43"/>
      <c r="F4" s="11"/>
    </row>
    <row r="5" spans="1:6" ht="12.75">
      <c r="A5" s="40" t="s">
        <v>10</v>
      </c>
      <c r="B5" s="37">
        <v>4</v>
      </c>
      <c r="C5" s="38">
        <v>1</v>
      </c>
      <c r="D5" s="38"/>
      <c r="E5" s="39"/>
      <c r="F5" s="12">
        <f>SUM(B5:E5)</f>
        <v>5</v>
      </c>
    </row>
    <row r="6" spans="1:6" ht="12.75">
      <c r="A6" s="33"/>
      <c r="B6" s="35">
        <v>3</v>
      </c>
      <c r="C6" s="5">
        <v>4</v>
      </c>
      <c r="D6" s="5"/>
      <c r="E6" s="6"/>
      <c r="F6" s="12">
        <f aca="true" t="shared" si="0" ref="F6:F12">SUM(B6:E6)</f>
        <v>7</v>
      </c>
    </row>
    <row r="7" spans="1:6" ht="12.75">
      <c r="A7" s="33"/>
      <c r="B7" s="35">
        <v>0</v>
      </c>
      <c r="C7" s="5">
        <v>3</v>
      </c>
      <c r="D7" s="5"/>
      <c r="E7" s="6"/>
      <c r="F7" s="12">
        <f t="shared" si="0"/>
        <v>3</v>
      </c>
    </row>
    <row r="8" spans="1:6" ht="12.75">
      <c r="A8" s="33"/>
      <c r="B8" s="35">
        <v>4</v>
      </c>
      <c r="C8" s="5">
        <v>3</v>
      </c>
      <c r="D8" s="5"/>
      <c r="E8" s="6"/>
      <c r="F8" s="12">
        <f t="shared" si="0"/>
        <v>7</v>
      </c>
    </row>
    <row r="9" spans="1:6" ht="12.75">
      <c r="A9" s="33"/>
      <c r="B9" s="35"/>
      <c r="C9" s="5"/>
      <c r="D9" s="5"/>
      <c r="E9" s="6"/>
      <c r="F9" s="12">
        <f t="shared" si="0"/>
        <v>0</v>
      </c>
    </row>
    <row r="10" spans="1:6" ht="12.75">
      <c r="A10" s="33"/>
      <c r="B10" s="35"/>
      <c r="C10" s="5"/>
      <c r="D10" s="5"/>
      <c r="E10" s="6"/>
      <c r="F10" s="12">
        <f t="shared" si="0"/>
        <v>0</v>
      </c>
    </row>
    <row r="11" spans="1:6" ht="12.75">
      <c r="A11" s="33"/>
      <c r="B11" s="35"/>
      <c r="C11" s="5"/>
      <c r="D11" s="5"/>
      <c r="E11" s="6"/>
      <c r="F11" s="12">
        <f t="shared" si="0"/>
        <v>0</v>
      </c>
    </row>
    <row r="12" spans="1:6" ht="13.5" thickBot="1">
      <c r="A12" s="41"/>
      <c r="B12" s="36"/>
      <c r="C12" s="20"/>
      <c r="D12" s="20"/>
      <c r="E12" s="7"/>
      <c r="F12" s="12">
        <f t="shared" si="0"/>
        <v>0</v>
      </c>
    </row>
    <row r="13" spans="1:7" ht="13.5" thickBot="1">
      <c r="A13" s="13"/>
      <c r="B13" s="14">
        <f>SUM(B5:B12)</f>
        <v>11</v>
      </c>
      <c r="C13" s="14">
        <f>SUM(C5:C12)</f>
        <v>11</v>
      </c>
      <c r="D13" s="14">
        <f>SUM(D5:D12)</f>
        <v>0</v>
      </c>
      <c r="E13" s="14">
        <f>SUM(E5:E12)</f>
        <v>0</v>
      </c>
      <c r="F13" s="15">
        <f>SUM(F5:F7)</f>
        <v>15</v>
      </c>
      <c r="G13" s="3"/>
    </row>
    <row r="14" spans="6:7" ht="12.75">
      <c r="F14" s="3"/>
      <c r="G14" s="3"/>
    </row>
    <row r="15" spans="6:7" ht="12.75">
      <c r="F15" s="3"/>
      <c r="G15" s="3"/>
    </row>
    <row r="16" ht="12.75"/>
    <row r="17" spans="8:9" ht="13.5" thickBot="1">
      <c r="H17" s="23" t="s">
        <v>6</v>
      </c>
      <c r="I17" s="21">
        <v>0.95</v>
      </c>
    </row>
    <row r="18" spans="1:9" ht="13.5" thickBot="1">
      <c r="A18" s="50" t="s">
        <v>4</v>
      </c>
      <c r="B18" s="51"/>
      <c r="C18" s="52"/>
      <c r="D18" s="8"/>
      <c r="E18" s="8"/>
      <c r="F18" s="2"/>
      <c r="H18" s="23" t="s">
        <v>7</v>
      </c>
      <c r="I18" s="3">
        <v>6</v>
      </c>
    </row>
    <row r="19" spans="1:9" ht="13.5" thickBot="1">
      <c r="A19" s="8"/>
      <c r="B19" s="49">
        <f aca="true" t="shared" si="1" ref="B19:E24">IF(ISNUMBER(B5)=TRUE,B$13*$F5/$F$13,"")</f>
        <v>3.6666666666666665</v>
      </c>
      <c r="C19" s="49">
        <f t="shared" si="1"/>
        <v>3.6666666666666665</v>
      </c>
      <c r="D19" s="18">
        <f t="shared" si="1"/>
      </c>
      <c r="E19" s="18">
        <f t="shared" si="1"/>
      </c>
      <c r="F19" s="2"/>
      <c r="H19" s="23" t="s">
        <v>5</v>
      </c>
      <c r="I19" s="22">
        <f>1-(1-I17)/(I18)</f>
        <v>0.9916666666666667</v>
      </c>
    </row>
    <row r="20" spans="1:12" ht="13.5" thickBot="1">
      <c r="A20" s="8"/>
      <c r="B20" s="18">
        <f t="shared" si="1"/>
        <v>5.133333333333334</v>
      </c>
      <c r="C20" s="18">
        <f t="shared" si="1"/>
        <v>5.133333333333334</v>
      </c>
      <c r="D20" s="18">
        <f t="shared" si="1"/>
      </c>
      <c r="E20" s="18">
        <f t="shared" si="1"/>
      </c>
      <c r="F20" s="2"/>
      <c r="G20" s="45"/>
      <c r="H20" s="46" t="s">
        <v>8</v>
      </c>
      <c r="I20" s="19" t="str">
        <f>IF(AND(G30&gt;$I$19,ISNUMBER(G30)=TRUE),"Signifikant","--")</f>
        <v>--</v>
      </c>
      <c r="J20" s="19" t="str">
        <f>IF(AND(H30&gt;$I$19,ISNUMBER(H30)=TRUE),"Signifikant","--")</f>
        <v>Signifikant</v>
      </c>
      <c r="K20" s="19" t="str">
        <f>IF(AND(I30&gt;$I$19,ISNUMBER(I30)=TRUE),"Signifikant","--")</f>
        <v>--</v>
      </c>
      <c r="L20" s="53" t="str">
        <f>IF(AND(J30&gt;$I$19,ISNUMBER(J30)=TRUE),"Signifikant","--")</f>
        <v>--</v>
      </c>
    </row>
    <row r="21" spans="1:12" ht="13.5" thickBot="1">
      <c r="A21" s="8"/>
      <c r="B21" s="18">
        <f t="shared" si="1"/>
        <v>2.2</v>
      </c>
      <c r="C21" s="18">
        <f t="shared" si="1"/>
        <v>2.2</v>
      </c>
      <c r="D21" s="18">
        <f t="shared" si="1"/>
      </c>
      <c r="E21" s="18">
        <f t="shared" si="1"/>
      </c>
      <c r="F21" s="2"/>
      <c r="I21" s="19" t="str">
        <f aca="true" t="shared" si="2" ref="I21:I27">IF(AND(G31&gt;$I$19,ISNUMBER(G31)=TRUE),"Signifikant","--")</f>
        <v>Signifikant</v>
      </c>
      <c r="J21" s="19" t="str">
        <f aca="true" t="shared" si="3" ref="J21:J27">IF(AND(H31&gt;$I$19,ISNUMBER(H31)=TRUE),"Signifikant","--")</f>
        <v>--</v>
      </c>
      <c r="K21" s="19" t="str">
        <f aca="true" t="shared" si="4" ref="K21:K27">IF(AND(I31&gt;$I$19,ISNUMBER(I31)=TRUE),"Signifikant","--")</f>
        <v>--</v>
      </c>
      <c r="L21" s="53" t="str">
        <f aca="true" t="shared" si="5" ref="L21:L27">IF(AND(J31&gt;$I$19,ISNUMBER(J31)=TRUE),"Signifikant","--")</f>
        <v>--</v>
      </c>
    </row>
    <row r="22" spans="1:12" ht="13.5" thickBot="1">
      <c r="A22" s="2"/>
      <c r="B22" s="18">
        <f t="shared" si="1"/>
        <v>5.133333333333334</v>
      </c>
      <c r="C22" s="18">
        <f t="shared" si="1"/>
        <v>5.133333333333334</v>
      </c>
      <c r="D22" s="18">
        <f t="shared" si="1"/>
      </c>
      <c r="E22" s="18">
        <f t="shared" si="1"/>
      </c>
      <c r="F22" s="17"/>
      <c r="G22" s="3"/>
      <c r="I22" s="19" t="str">
        <f t="shared" si="2"/>
        <v>Signifikant</v>
      </c>
      <c r="J22" s="19" t="str">
        <f t="shared" si="3"/>
        <v>--</v>
      </c>
      <c r="K22" s="19" t="str">
        <f t="shared" si="4"/>
        <v>--</v>
      </c>
      <c r="L22" s="53" t="str">
        <f t="shared" si="5"/>
        <v>--</v>
      </c>
    </row>
    <row r="23" spans="1:12" ht="13.5" thickBot="1">
      <c r="A23" s="2"/>
      <c r="B23" s="18">
        <f t="shared" si="1"/>
      </c>
      <c r="C23" s="18">
        <f t="shared" si="1"/>
      </c>
      <c r="D23" s="18">
        <f t="shared" si="1"/>
      </c>
      <c r="E23" s="18">
        <f t="shared" si="1"/>
      </c>
      <c r="F23" s="17"/>
      <c r="G23" s="3"/>
      <c r="I23" s="19" t="str">
        <f t="shared" si="2"/>
        <v>--</v>
      </c>
      <c r="J23" s="19" t="str">
        <f t="shared" si="3"/>
        <v>Signifikant</v>
      </c>
      <c r="K23" s="19" t="str">
        <f t="shared" si="4"/>
        <v>--</v>
      </c>
      <c r="L23" s="53" t="str">
        <f t="shared" si="5"/>
        <v>--</v>
      </c>
    </row>
    <row r="24" spans="1:12" ht="13.5" thickBot="1">
      <c r="A24" s="2"/>
      <c r="B24" s="18">
        <f t="shared" si="1"/>
      </c>
      <c r="C24" s="18">
        <f t="shared" si="1"/>
      </c>
      <c r="D24" s="18">
        <f t="shared" si="1"/>
      </c>
      <c r="E24" s="18">
        <f t="shared" si="1"/>
      </c>
      <c r="F24" s="17"/>
      <c r="G24" s="3"/>
      <c r="I24" s="19" t="str">
        <f t="shared" si="2"/>
        <v>--</v>
      </c>
      <c r="J24" s="19" t="str">
        <f t="shared" si="3"/>
        <v>--</v>
      </c>
      <c r="K24" s="19" t="str">
        <f t="shared" si="4"/>
        <v>--</v>
      </c>
      <c r="L24" s="53" t="str">
        <f t="shared" si="5"/>
        <v>--</v>
      </c>
    </row>
    <row r="25" spans="1:12" ht="13.5" thickBot="1">
      <c r="A25" s="2"/>
      <c r="B25" s="18">
        <f>IF(ISNUMBER(B11)=TRUE,B$13*$F11/$F$13,"")</f>
      </c>
      <c r="C25" s="18">
        <f>IF(ISNUMBER(C11)=TRUE,C$13*$F11/$F$13,"")</f>
      </c>
      <c r="D25" s="18">
        <f>IF(ISNUMBER(D11)=TRUE,D$13*$F11/$F$13,"")</f>
      </c>
      <c r="E25" s="18">
        <f>IF(ISNUMBER(E11)=TRUE,E$13*$F11/$F$13,"")</f>
      </c>
      <c r="F25" s="2"/>
      <c r="G25" s="2"/>
      <c r="I25" s="19" t="str">
        <f t="shared" si="2"/>
        <v>--</v>
      </c>
      <c r="J25" s="19" t="str">
        <f t="shared" si="3"/>
        <v>--</v>
      </c>
      <c r="K25" s="19" t="str">
        <f t="shared" si="4"/>
        <v>--</v>
      </c>
      <c r="L25" s="53" t="str">
        <f t="shared" si="5"/>
        <v>--</v>
      </c>
    </row>
    <row r="26" spans="1:12" ht="13.5" thickBot="1">
      <c r="A26" s="2"/>
      <c r="B26" s="18">
        <f>IF(ISNUMBER(B12)=TRUE,B$13*$F12/$F$13,"")</f>
      </c>
      <c r="C26" s="18">
        <f>IF(ISNUMBER(C12)=TRUE,C$13*$F12/$F$13,"")</f>
      </c>
      <c r="D26" s="18">
        <f>IF(ISNUMBER(D12)=TRUE,D$13*$F12/$F$13,"")</f>
      </c>
      <c r="E26" s="18">
        <f>IF(ISNUMBER(E12)=TRUE,E$13*$F12/$F$13,"")</f>
      </c>
      <c r="F26" s="2"/>
      <c r="G26" s="2"/>
      <c r="I26" s="19" t="str">
        <f t="shared" si="2"/>
        <v>--</v>
      </c>
      <c r="J26" s="19" t="str">
        <f t="shared" si="3"/>
        <v>--</v>
      </c>
      <c r="K26" s="19" t="str">
        <f t="shared" si="4"/>
        <v>--</v>
      </c>
      <c r="L26" s="53" t="str">
        <f t="shared" si="5"/>
        <v>--</v>
      </c>
    </row>
    <row r="27" spans="1:12" ht="13.5" thickBot="1">
      <c r="A27" s="2"/>
      <c r="B27" s="9"/>
      <c r="C27" s="9"/>
      <c r="D27" s="9"/>
      <c r="E27" s="9"/>
      <c r="F27" s="2"/>
      <c r="G27" s="2"/>
      <c r="I27" s="54" t="str">
        <f t="shared" si="2"/>
        <v>--</v>
      </c>
      <c r="J27" s="54" t="str">
        <f t="shared" si="3"/>
        <v>--</v>
      </c>
      <c r="K27" s="54" t="str">
        <f t="shared" si="4"/>
        <v>--</v>
      </c>
      <c r="L27" s="55" t="str">
        <f t="shared" si="5"/>
        <v>--</v>
      </c>
    </row>
    <row r="28" spans="3:6" ht="13.5" thickBot="1">
      <c r="C28" s="2"/>
      <c r="D28" s="2"/>
      <c r="E28" s="2"/>
      <c r="F28" s="2"/>
    </row>
    <row r="29" spans="1:7" ht="13.5" thickBot="1">
      <c r="A29" s="2"/>
      <c r="B29" s="48" t="s">
        <v>0</v>
      </c>
      <c r="C29" s="2"/>
      <c r="D29" s="2"/>
      <c r="E29" s="2"/>
      <c r="F29" s="2"/>
      <c r="G29" s="48" t="s">
        <v>1</v>
      </c>
    </row>
    <row r="30" spans="2:10" ht="12.75">
      <c r="B30" s="47">
        <f aca="true" t="shared" si="6" ref="B30:E37">IF(ISNUMBER(B19)=TRUE,(B5-B19)/SQRT(B19*(1-$F5/$F$13-B$13/$F$13+B19/$F$13)),"")</f>
        <v>0.4128614119223853</v>
      </c>
      <c r="C30" s="16">
        <f t="shared" si="6"/>
        <v>-3.302891295379081</v>
      </c>
      <c r="D30" s="16">
        <f t="shared" si="6"/>
      </c>
      <c r="E30" s="16">
        <f t="shared" si="6"/>
      </c>
      <c r="G30" s="25">
        <f>IF(ISNUMBER(B30)=TRUE,IF(B30&gt;0,NORMSDIST(B30),1-NORMSDIST(B30)),"")</f>
        <v>0.6601458834486683</v>
      </c>
      <c r="H30" s="26">
        <f>IF(ISNUMBER(C30)=TRUE,IF(C30&gt;0,NORMSDIST(C30),1-NORMSDIST(C30)),"")</f>
        <v>0.9995214744134296</v>
      </c>
      <c r="I30" s="26">
        <f>IF(ISNUMBER(D30)=TRUE,IF(D30&gt;0,NORMSDIST(D30),1-NORMSDIST(D30)),"")</f>
      </c>
      <c r="J30" s="27">
        <f>IF(ISNUMBER(E30)=TRUE,IF(E30&gt;0,NORMSDIST(E30),1-NORMSDIST(E30)),"")</f>
      </c>
    </row>
    <row r="31" spans="2:10" ht="12.75">
      <c r="B31" s="16">
        <f t="shared" si="6"/>
        <v>-2.4967511357294367</v>
      </c>
      <c r="C31" s="16">
        <f t="shared" si="6"/>
        <v>-1.3263990408562636</v>
      </c>
      <c r="D31" s="16">
        <f t="shared" si="6"/>
      </c>
      <c r="E31" s="16">
        <f t="shared" si="6"/>
      </c>
      <c r="G31" s="28">
        <f aca="true" t="shared" si="7" ref="G31:G37">IF(ISNUMBER(B31)=TRUE,IF(B31&gt;0,NORMSDIST(B31),1-NORMSDIST(B31)),"")</f>
        <v>0.9937331419524058</v>
      </c>
      <c r="H31" s="24">
        <f aca="true" t="shared" si="8" ref="H31:H37">IF(ISNUMBER(C31)=TRUE,IF(C31&gt;0,NORMSDIST(C31),1-NORMSDIST(C31)),"")</f>
        <v>0.9076461588851539</v>
      </c>
      <c r="I31" s="24">
        <f aca="true" t="shared" si="9" ref="I31:I37">IF(ISNUMBER(D31)=TRUE,IF(D31&gt;0,NORMSDIST(D31),1-NORMSDIST(D31)),"")</f>
      </c>
      <c r="J31" s="29">
        <f aca="true" t="shared" si="10" ref="J31:J37">IF(ISNUMBER(E31)=TRUE,IF(E31&gt;0,NORMSDIST(E31),1-NORMSDIST(E31)),"")</f>
      </c>
    </row>
    <row r="32" spans="2:10" ht="12.75">
      <c r="B32" s="16">
        <f t="shared" si="6"/>
        <v>-3.211308144666282</v>
      </c>
      <c r="C32" s="16">
        <f t="shared" si="6"/>
        <v>1.167748416242284</v>
      </c>
      <c r="D32" s="16">
        <f t="shared" si="6"/>
      </c>
      <c r="E32" s="16">
        <f t="shared" si="6"/>
      </c>
      <c r="G32" s="28">
        <f t="shared" si="7"/>
        <v>0.9993392755955901</v>
      </c>
      <c r="H32" s="24">
        <f t="shared" si="8"/>
        <v>0.8785458129591095</v>
      </c>
      <c r="I32" s="24">
        <f t="shared" si="9"/>
      </c>
      <c r="J32" s="29">
        <f t="shared" si="10"/>
      </c>
    </row>
    <row r="33" spans="2:10" ht="12.75">
      <c r="B33" s="16">
        <f t="shared" si="6"/>
        <v>-1.3263990408562636</v>
      </c>
      <c r="C33" s="16">
        <f t="shared" si="6"/>
        <v>-2.4967511357294367</v>
      </c>
      <c r="D33" s="16">
        <f t="shared" si="6"/>
      </c>
      <c r="E33" s="16">
        <f t="shared" si="6"/>
      </c>
      <c r="G33" s="28">
        <f t="shared" si="7"/>
        <v>0.9076461588851539</v>
      </c>
      <c r="H33" s="24">
        <f t="shared" si="8"/>
        <v>0.9937331419524058</v>
      </c>
      <c r="I33" s="24">
        <f t="shared" si="9"/>
      </c>
      <c r="J33" s="29">
        <f t="shared" si="10"/>
      </c>
    </row>
    <row r="34" spans="2:10" ht="12.75">
      <c r="B34" s="16">
        <f t="shared" si="6"/>
      </c>
      <c r="C34" s="16">
        <f t="shared" si="6"/>
      </c>
      <c r="D34" s="16">
        <f t="shared" si="6"/>
      </c>
      <c r="E34" s="16">
        <f t="shared" si="6"/>
      </c>
      <c r="G34" s="28">
        <f t="shared" si="7"/>
      </c>
      <c r="H34" s="24">
        <f t="shared" si="8"/>
      </c>
      <c r="I34" s="24">
        <f t="shared" si="9"/>
      </c>
      <c r="J34" s="29">
        <f t="shared" si="10"/>
      </c>
    </row>
    <row r="35" spans="2:10" ht="12.75">
      <c r="B35" s="16">
        <f t="shared" si="6"/>
      </c>
      <c r="C35" s="16">
        <f t="shared" si="6"/>
      </c>
      <c r="D35" s="16">
        <f t="shared" si="6"/>
      </c>
      <c r="E35" s="16">
        <f t="shared" si="6"/>
      </c>
      <c r="G35" s="28">
        <f t="shared" si="7"/>
      </c>
      <c r="H35" s="24">
        <f t="shared" si="8"/>
      </c>
      <c r="I35" s="24">
        <f t="shared" si="9"/>
      </c>
      <c r="J35" s="29">
        <f t="shared" si="10"/>
      </c>
    </row>
    <row r="36" spans="2:10" ht="12.75">
      <c r="B36" s="16">
        <f t="shared" si="6"/>
      </c>
      <c r="C36" s="16">
        <f t="shared" si="6"/>
      </c>
      <c r="D36" s="16">
        <f t="shared" si="6"/>
      </c>
      <c r="E36" s="16">
        <f t="shared" si="6"/>
      </c>
      <c r="G36" s="28">
        <f t="shared" si="7"/>
      </c>
      <c r="H36" s="24">
        <f t="shared" si="8"/>
      </c>
      <c r="I36" s="24">
        <f t="shared" si="9"/>
      </c>
      <c r="J36" s="29">
        <f t="shared" si="10"/>
      </c>
    </row>
    <row r="37" spans="2:10" ht="13.5" thickBot="1">
      <c r="B37" s="16">
        <f t="shared" si="6"/>
      </c>
      <c r="C37" s="16">
        <f t="shared" si="6"/>
      </c>
      <c r="D37" s="16">
        <f t="shared" si="6"/>
      </c>
      <c r="E37" s="16">
        <f t="shared" si="6"/>
      </c>
      <c r="G37" s="30">
        <f t="shared" si="7"/>
      </c>
      <c r="H37" s="31">
        <f t="shared" si="8"/>
      </c>
      <c r="I37" s="31">
        <f t="shared" si="9"/>
      </c>
      <c r="J37" s="32">
        <f t="shared" si="10"/>
      </c>
    </row>
  </sheetData>
  <mergeCells count="2">
    <mergeCell ref="B4:E4"/>
    <mergeCell ref="A5:A12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Mathcad" shapeId="19151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Agilent Technologies</dc:creator>
  <cp:keywords/>
  <dc:description/>
  <cp:lastModifiedBy>Agilent Technologies</cp:lastModifiedBy>
  <dcterms:created xsi:type="dcterms:W3CDTF">2004-07-28T11:28:00Z</dcterms:created>
  <dcterms:modified xsi:type="dcterms:W3CDTF">2004-08-25T10:58:43Z</dcterms:modified>
  <cp:category/>
  <cp:version/>
  <cp:contentType/>
  <cp:contentStatus/>
</cp:coreProperties>
</file>